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练习" sheetId="3" state="visible" r:id="rId3"/>
    <sheet xmlns:r="http://schemas.openxmlformats.org/officeDocument/2006/relationships" name="答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PingFang SC"/>
      <b val="1"/>
      <color rgb="00FFFFFF"/>
      <sz val="10"/>
    </font>
    <font>
      <name val="PingFang SC"/>
      <b val="1"/>
      <color rgb="00FFFFFF"/>
      <sz val="14"/>
    </font>
    <font>
      <name val="PingFang SC"/>
      <i val="1"/>
      <color rgb="0052606D"/>
      <sz val="10"/>
    </font>
    <font>
      <name val="PingFang SC"/>
      <i val="1"/>
      <color rgb="0052606D"/>
      <sz val="9"/>
    </font>
    <font>
      <name val="PingFang SC"/>
      <b val="1"/>
      <color rgb="001B3A5C"/>
      <sz val="10"/>
    </font>
    <font>
      <name val="PingFang SC"/>
      <b val="1"/>
      <color rgb="001B3A5C"/>
      <sz val="11"/>
    </font>
    <font>
      <name val="PingFang SC"/>
      <color rgb="001F2933"/>
      <sz val="10"/>
    </font>
    <font>
      <name val="PingFang SC"/>
      <b val="1"/>
      <color rgb="001F2933"/>
      <sz val="10"/>
    </font>
  </fonts>
  <fills count="7">
    <fill>
      <patternFill/>
    </fill>
    <fill>
      <patternFill patternType="gray125"/>
    </fill>
    <fill>
      <patternFill patternType="solid">
        <fgColor rgb="001B3A5C"/>
        <bgColor rgb="001B3A5C"/>
      </patternFill>
    </fill>
    <fill>
      <patternFill patternType="solid">
        <fgColor rgb="00FFFFFF"/>
        <bgColor rgb="00FFFFFF"/>
      </patternFill>
    </fill>
    <fill>
      <patternFill patternType="solid">
        <fgColor rgb="00F5EDE0"/>
        <bgColor rgb="00F5EDE0"/>
      </patternFill>
    </fill>
    <fill>
      <patternFill patternType="solid">
        <fgColor rgb="00FFF7D6"/>
        <bgColor rgb="00FFF7D6"/>
      </patternFill>
    </fill>
    <fill>
      <patternFill patternType="solid">
        <fgColor rgb="00EDEDED"/>
        <bgColor rgb="00EDEDED"/>
      </patternFill>
    </fill>
  </fills>
  <borders count="2">
    <border>
      <left/>
      <right/>
      <top/>
      <bottom/>
      <diagonal/>
    </border>
    <border>
      <left style="thin">
        <color rgb="00E1E5EA"/>
      </left>
      <right style="thin">
        <color rgb="00E1E5EA"/>
      </right>
      <top style="thin">
        <color rgb="00E1E5EA"/>
      </top>
      <bottom style="thin">
        <color rgb="00E1E5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 wrapText="1"/>
    </xf>
    <xf numFmtId="0" fontId="8" fillId="3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7" fillId="5" borderId="0" applyAlignment="1" pivotButton="0" quotePrefix="0" xfId="0">
      <alignment horizontal="center" vertical="center"/>
    </xf>
    <xf numFmtId="0" fontId="7" fillId="6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/>
    </xf>
    <xf numFmtId="3" fontId="7" fillId="3" borderId="1" applyAlignment="1" pivotButton="0" quotePrefix="0" xfId="0">
      <alignment horizontal="center" vertical="center"/>
    </xf>
    <xf numFmtId="164" fontId="7" fillId="3" borderId="1" applyAlignment="1" pivotButton="0" quotePrefix="0" xfId="0">
      <alignment horizontal="center" vertical="center"/>
    </xf>
    <xf numFmtId="0" fontId="8" fillId="3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40" customWidth="1" min="4" max="4"/>
    <col width="30" customWidth="1" min="5" max="5"/>
  </cols>
  <sheetData>
    <row r="1" ht="30" customHeight="1">
      <c r="A1" s="1" t="inlineStr">
        <is>
          <t>练习05 · 渠道与净价</t>
        </is>
      </c>
    </row>
    <row r="2" ht="26" customHeight="1">
      <c r="A2" s="2" t="inlineStr">
        <is>
          <t>课程配套练习 ｜ 数据来自《模拟数据库-云璟90天.xlsx》</t>
        </is>
      </c>
    </row>
    <row r="3" ht="22" customHeight="1">
      <c r="A3" s="3" t="inlineStr">
        <is>
          <t>练习目的</t>
        </is>
      </c>
    </row>
    <row r="4">
      <c r="A4" s="4" t="inlineStr">
        <is>
          <t>算各渠道净价（房费×(1−佣金)）与净 RevPAR 贡献，回答「哪个渠道更值」。</t>
        </is>
      </c>
    </row>
    <row r="5" ht="22" customHeight="1">
      <c r="A5" s="3" t="inlineStr">
        <is>
          <t>怎么做</t>
        </is>
      </c>
    </row>
    <row r="6">
      <c r="A6" s="5" t="inlineStr">
        <is>
          <t>1</t>
        </is>
      </c>
      <c r="B6" s="6" t="inlineStr">
        <is>
          <t>看「数据」页各渠道间夜与房费收入</t>
        </is>
      </c>
    </row>
    <row r="7">
      <c r="A7" s="5" t="inlineStr">
        <is>
          <t>2</t>
        </is>
      </c>
      <c r="B7" s="6" t="inlineStr">
        <is>
          <t>算各渠道净收入与净 ADR</t>
        </is>
      </c>
    </row>
    <row r="8">
      <c r="A8" s="5" t="inlineStr">
        <is>
          <t>3</t>
        </is>
      </c>
      <c r="B8" s="6" t="inlineStr">
        <is>
          <t>算净 RevPAR 贡献并排序</t>
        </is>
      </c>
    </row>
    <row r="9">
      <c r="A9" s="5" t="inlineStr">
        <is>
          <t>4</t>
        </is>
      </c>
      <c r="B9" s="6" t="inlineStr">
        <is>
          <t>写出渠道结构优化建议</t>
        </is>
      </c>
    </row>
    <row r="10" ht="22" customHeight="1">
      <c r="A10" s="3" t="inlineStr">
        <is>
          <t>图例</t>
        </is>
      </c>
    </row>
    <row r="11">
      <c r="A11" s="7" t="inlineStr">
        <is>
          <t>输入区</t>
        </is>
      </c>
      <c r="B11" s="6" t="inlineStr">
        <is>
          <t>浅黄底 + 边框</t>
        </is>
      </c>
    </row>
    <row r="12">
      <c r="A12" s="6" t="inlineStr">
        <is>
          <t>公式区</t>
        </is>
      </c>
      <c r="B12" s="6" t="inlineStr">
        <is>
          <t>白底 + 边框</t>
        </is>
      </c>
    </row>
    <row r="13">
      <c r="A13" s="8" t="inlineStr">
        <is>
          <t>参考区</t>
        </is>
      </c>
      <c r="B13" s="6" t="inlineStr">
        <is>
          <t>灰底 + 斜体</t>
        </is>
      </c>
    </row>
    <row r="14">
      <c r="A14" s="9" t="inlineStr">
        <is>
          <t>标题行</t>
        </is>
      </c>
      <c r="B14" s="6" t="inlineStr">
        <is>
          <t>深蓝底白字</t>
        </is>
      </c>
    </row>
    <row r="15">
      <c r="A15" s="10" t="inlineStr">
        <is>
          <t>答案见「答案」页。改输入区（浅黄）即可重算，公式区（白底）请勿手改。</t>
        </is>
      </c>
    </row>
  </sheetData>
  <mergeCells count="7">
    <mergeCell ref="A4:E4"/>
    <mergeCell ref="A2:E2"/>
    <mergeCell ref="A15:E15"/>
    <mergeCell ref="A10:E10"/>
    <mergeCell ref="A1:E1"/>
    <mergeCell ref="A5:E5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12" customWidth="1" min="4" max="4"/>
  </cols>
  <sheetData>
    <row r="1" ht="30" customHeight="1">
      <c r="A1" s="1" t="inlineStr">
        <is>
          <t>数据 · 各渠道 90 天汇总</t>
        </is>
      </c>
    </row>
    <row r="2" ht="26" customHeight="1">
      <c r="A2" s="2" t="inlineStr">
        <is>
          <t>取自模拟数据库预订明细</t>
        </is>
      </c>
    </row>
    <row r="3" ht="32" customHeight="1">
      <c r="A3" s="11" t="inlineStr">
        <is>
          <t>渠道</t>
        </is>
      </c>
      <c r="B3" s="11" t="inlineStr">
        <is>
          <t>间夜</t>
        </is>
      </c>
      <c r="C3" s="11" t="inlineStr">
        <is>
          <t>房费收入</t>
        </is>
      </c>
      <c r="D3" s="11" t="inlineStr">
        <is>
          <t>佣金率</t>
        </is>
      </c>
    </row>
    <row r="4">
      <c r="A4" s="12" t="inlineStr">
        <is>
          <t>散客直销</t>
        </is>
      </c>
      <c r="B4" s="13" t="n">
        <v>9321</v>
      </c>
      <c r="C4" s="13" t="n">
        <v>6340450</v>
      </c>
      <c r="D4" s="14" t="n">
        <v>0.03</v>
      </c>
    </row>
    <row r="5">
      <c r="A5" s="12" t="inlineStr">
        <is>
          <t>会议团队</t>
        </is>
      </c>
      <c r="B5" s="13" t="n">
        <v>5352</v>
      </c>
      <c r="C5" s="13" t="n">
        <v>2998910</v>
      </c>
      <c r="D5" s="14" t="n">
        <v>0.08</v>
      </c>
    </row>
    <row r="6">
      <c r="A6" s="12" t="inlineStr">
        <is>
          <t>OTA散客</t>
        </is>
      </c>
      <c r="B6" s="13" t="n">
        <v>4431</v>
      </c>
      <c r="C6" s="13" t="n">
        <v>2749130</v>
      </c>
      <c r="D6" s="14" t="n">
        <v>0.25</v>
      </c>
    </row>
    <row r="7">
      <c r="A7" s="12" t="inlineStr">
        <is>
          <t>协议公司</t>
        </is>
      </c>
      <c r="B7" s="13" t="n">
        <v>2203</v>
      </c>
      <c r="C7" s="13" t="n">
        <v>1151900</v>
      </c>
      <c r="D7" s="14" t="n">
        <v>0.05</v>
      </c>
    </row>
    <row r="8">
      <c r="A8" s="12" t="inlineStr">
        <is>
          <t>会员</t>
        </is>
      </c>
      <c r="B8" s="13" t="n">
        <v>872</v>
      </c>
      <c r="C8" s="13" t="n">
        <v>612030</v>
      </c>
      <c r="D8" s="14" t="n">
        <v>0.02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0" customHeight="1">
      <c r="A1" s="1" t="inlineStr">
        <is>
          <t>练习 · 渠道与净价</t>
        </is>
      </c>
    </row>
    <row r="2" ht="26" customHeight="1">
      <c r="A2" s="2" t="inlineStr">
        <is>
          <t>白区=您算</t>
        </is>
      </c>
    </row>
    <row r="3" ht="32" customHeight="1">
      <c r="A3" s="11" t="inlineStr">
        <is>
          <t>渠道</t>
        </is>
      </c>
      <c r="B3" s="11" t="inlineStr">
        <is>
          <t>间夜</t>
        </is>
      </c>
      <c r="C3" s="11" t="inlineStr">
        <is>
          <t>净收入</t>
        </is>
      </c>
      <c r="D3" s="11" t="inlineStr">
        <is>
          <t>净ADR</t>
        </is>
      </c>
      <c r="E3" s="11" t="inlineStr">
        <is>
          <t>净RevPAR贡献</t>
        </is>
      </c>
      <c r="F3" s="11" t="inlineStr">
        <is>
          <t>排名</t>
        </is>
      </c>
    </row>
    <row r="4">
      <c r="A4" s="12" t="inlineStr">
        <is>
          <t>散客直销</t>
        </is>
      </c>
      <c r="B4" s="13">
        <f>数据!B4</f>
        <v/>
      </c>
      <c r="C4" s="13">
        <f>数据!C4*(1-数据!D4)</f>
        <v/>
      </c>
      <c r="D4" s="13">
        <f>C4/B4</f>
        <v/>
      </c>
      <c r="E4" s="13">
        <f>D4*B4/300</f>
        <v/>
      </c>
      <c r="F4" s="13">
        <f>RANK(E4,$E$4:$E$8)</f>
        <v/>
      </c>
    </row>
    <row r="5">
      <c r="A5" s="12" t="inlineStr">
        <is>
          <t>会议团队</t>
        </is>
      </c>
      <c r="B5" s="13">
        <f>数据!B5</f>
        <v/>
      </c>
      <c r="C5" s="13">
        <f>数据!C5*(1-数据!D5)</f>
        <v/>
      </c>
      <c r="D5" s="13">
        <f>C5/B5</f>
        <v/>
      </c>
      <c r="E5" s="13">
        <f>D5*B5/300</f>
        <v/>
      </c>
      <c r="F5" s="13">
        <f>RANK(E5,$E$4:$E$8)</f>
        <v/>
      </c>
    </row>
    <row r="6">
      <c r="A6" s="12" t="inlineStr">
        <is>
          <t>OTA散客</t>
        </is>
      </c>
      <c r="B6" s="13">
        <f>数据!B6</f>
        <v/>
      </c>
      <c r="C6" s="13">
        <f>数据!C6*(1-数据!D6)</f>
        <v/>
      </c>
      <c r="D6" s="13">
        <f>C6/B6</f>
        <v/>
      </c>
      <c r="E6" s="13">
        <f>D6*B6/300</f>
        <v/>
      </c>
      <c r="F6" s="13">
        <f>RANK(E6,$E$4:$E$8)</f>
        <v/>
      </c>
    </row>
    <row r="7">
      <c r="A7" s="12" t="inlineStr">
        <is>
          <t>协议公司</t>
        </is>
      </c>
      <c r="B7" s="13">
        <f>数据!B7</f>
        <v/>
      </c>
      <c r="C7" s="13">
        <f>数据!C7*(1-数据!D7)</f>
        <v/>
      </c>
      <c r="D7" s="13">
        <f>C7/B7</f>
        <v/>
      </c>
      <c r="E7" s="13">
        <f>D7*B7/300</f>
        <v/>
      </c>
      <c r="F7" s="13">
        <f>RANK(E7,$E$4:$E$8)</f>
        <v/>
      </c>
    </row>
    <row r="8">
      <c r="A8" s="12" t="inlineStr">
        <is>
          <t>会员</t>
        </is>
      </c>
      <c r="B8" s="13">
        <f>数据!B8</f>
        <v/>
      </c>
      <c r="C8" s="13">
        <f>数据!C8*(1-数据!D8)</f>
        <v/>
      </c>
      <c r="D8" s="13">
        <f>C8/B8</f>
        <v/>
      </c>
      <c r="E8" s="13">
        <f>D8*B8/300</f>
        <v/>
      </c>
      <c r="F8" s="13">
        <f>RANK(E8,$E$4:$E$8)</f>
        <v/>
      </c>
    </row>
    <row r="10" ht="30" customHeight="1">
      <c r="A10" s="10" t="inlineStr">
        <is>
          <t>C. 结论：OTA 间夜不少但净贡献靠后，应__（降佣金谈判/控占比/提直销）；会员虽少但净价最高，应__。</t>
        </is>
      </c>
    </row>
  </sheetData>
  <mergeCells count="3">
    <mergeCell ref="A2:F2"/>
    <mergeCell ref="A1:F1"/>
    <mergeCell ref="A10:F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 ht="30" customHeight="1">
      <c r="A1" s="1" t="inlineStr">
        <is>
          <t>答案 · 渠道与净价</t>
        </is>
      </c>
    </row>
    <row r="2" ht="26" customHeight="1">
      <c r="A2" s="2" t="inlineStr">
        <is>
          <t>公式与要点</t>
        </is>
      </c>
    </row>
    <row r="3" ht="22" customHeight="1">
      <c r="A3" s="3" t="inlineStr">
        <is>
          <t>公式</t>
        </is>
      </c>
    </row>
    <row r="4">
      <c r="A4" s="15" t="inlineStr">
        <is>
          <t>净收入</t>
        </is>
      </c>
      <c r="B4" s="6">
        <f> 房费收入 ×(1 − 佣金率)</f>
        <v/>
      </c>
    </row>
    <row r="5">
      <c r="A5" s="15" t="inlineStr">
        <is>
          <t>净ADR</t>
        </is>
      </c>
      <c r="B5" s="6">
        <f> 净收入 / 间夜</f>
        <v/>
      </c>
    </row>
    <row r="6">
      <c r="A6" s="15" t="inlineStr">
        <is>
          <t>净RevPAR贡献</t>
        </is>
      </c>
      <c r="B6" s="6">
        <f> 净ADR ×(间夜/总房量)</f>
        <v/>
      </c>
    </row>
    <row r="7" ht="22" customHeight="1">
      <c r="A7" s="3" t="inlineStr">
        <is>
          <t>要点</t>
        </is>
      </c>
    </row>
    <row r="8">
      <c r="A8" s="4" t="inlineStr">
        <is>
          <t>看收入不能看毛收入，要看净贡献。OTA 佣金 25% 吃掉利润，占比过高会拉低 GOP；直销/会员净价高，应通过权益与私域把客往高净价渠道引。</t>
        </is>
      </c>
    </row>
  </sheetData>
  <mergeCells count="5">
    <mergeCell ref="A2:B2"/>
    <mergeCell ref="A7:B7"/>
    <mergeCell ref="A1:B1"/>
    <mergeCell ref="A8:B8"/>
    <mergeCell ref="A3:B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2026-10-08T02:05:50Z</dcterms:created>
  <dcterms:modified xmlns:dcterms="http://purl.org/dc/terms/" xmlns:xsi="http://www.w3.org/2001/XMLSchema-instance" xsi:type="dcterms:W3CDTF">2026-10-08T02:05:50Z</dcterms:modified>
</cp:coreProperties>
</file>