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4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left" vertical="center"/>
    </xf>
    <xf numFmtId="3" fontId="7" fillId="3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练习04 · 库存与保护位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算房型价差贡献，给团队申请设散客保护位，并按取消/No-show 率算超额预订上限。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看「数据」页各房型容量与基准价，算房型价差贡献</t>
        </is>
      </c>
    </row>
    <row r="7">
      <c r="A7" s="5" t="inlineStr">
        <is>
          <t>2</t>
        </is>
      </c>
      <c r="B7" s="6" t="inlineStr">
        <is>
          <t>团队申请 60 间，给散客设保护位后能否接</t>
        </is>
      </c>
    </row>
    <row r="8">
      <c r="A8" s="5" t="inlineStr">
        <is>
          <t>3</t>
        </is>
      </c>
      <c r="B8" s="6" t="inlineStr">
        <is>
          <t>用取消率+No-show率算超订上限</t>
        </is>
      </c>
    </row>
    <row r="9">
      <c r="A9" s="5" t="inlineStr">
        <is>
          <t>4</t>
        </is>
      </c>
      <c r="B9" s="6" t="inlineStr">
        <is>
          <t>写出「保护位与超订一起用」的逻辑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4" customWidth="1" min="4" max="4"/>
    <col width="14" customWidth="1" min="5" max="5"/>
  </cols>
  <sheetData>
    <row r="1" ht="30" customHeight="1">
      <c r="A1" s="1" t="inlineStr">
        <is>
          <t>数据 · 房型与某日需求</t>
        </is>
      </c>
    </row>
    <row r="2" ht="26" customHeight="1">
      <c r="A2" s="2" t="inlineStr">
        <is>
          <t>取自酒店参数 + 模拟数据库</t>
        </is>
      </c>
    </row>
    <row r="3" ht="32" customHeight="1">
      <c r="A3" s="11" t="inlineStr">
        <is>
          <t>房型</t>
        </is>
      </c>
      <c r="B3" s="11" t="inlineStr">
        <is>
          <t>房量</t>
        </is>
      </c>
      <c r="C3" s="11" t="inlineStr">
        <is>
          <t>BAR</t>
        </is>
      </c>
      <c r="D3" s="11" t="inlineStr">
        <is>
          <t>当日需求</t>
        </is>
      </c>
      <c r="E3" s="11" t="inlineStr">
        <is>
          <t>团队申请</t>
        </is>
      </c>
    </row>
    <row r="4">
      <c r="A4" s="12" t="inlineStr">
        <is>
          <t>高级房</t>
        </is>
      </c>
      <c r="B4" s="13" t="n">
        <v>150</v>
      </c>
      <c r="C4" s="13" t="n">
        <v>490</v>
      </c>
      <c r="D4" s="13" t="n">
        <v>160</v>
      </c>
      <c r="E4" s="13" t="n">
        <v>30</v>
      </c>
    </row>
    <row r="5">
      <c r="A5" s="12" t="inlineStr">
        <is>
          <t>豪华房</t>
        </is>
      </c>
      <c r="B5" s="13" t="n">
        <v>90</v>
      </c>
      <c r="C5" s="13" t="n">
        <v>690</v>
      </c>
      <c r="D5" s="13" t="n">
        <v>95</v>
      </c>
      <c r="E5" s="13" t="n">
        <v>20</v>
      </c>
    </row>
    <row r="6">
      <c r="A6" s="12" t="inlineStr">
        <is>
          <t>行政房</t>
        </is>
      </c>
      <c r="B6" s="13" t="n">
        <v>45</v>
      </c>
      <c r="C6" s="13" t="n">
        <v>990</v>
      </c>
      <c r="D6" s="13" t="n">
        <v>40</v>
      </c>
      <c r="E6" s="13" t="n">
        <v>8</v>
      </c>
    </row>
    <row r="7">
      <c r="A7" s="12" t="inlineStr">
        <is>
          <t>套房</t>
        </is>
      </c>
      <c r="B7" s="13" t="n">
        <v>15</v>
      </c>
      <c r="C7" s="13" t="n">
        <v>1500</v>
      </c>
      <c r="D7" s="13" t="n">
        <v>12</v>
      </c>
      <c r="E7" s="13" t="n">
        <v>2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 ht="30" customHeight="1">
      <c r="A1" s="1" t="inlineStr">
        <is>
          <t>练习 · 库存与保护位</t>
        </is>
      </c>
    </row>
    <row r="2" ht="26" customHeight="1">
      <c r="A2" s="2" t="inlineStr">
        <is>
          <t>白区=您算</t>
        </is>
      </c>
    </row>
    <row r="3" ht="22" customHeight="1">
      <c r="A3" s="3" t="inlineStr">
        <is>
          <t>A. 房型价差贡献（当日）</t>
        </is>
      </c>
    </row>
    <row r="4" ht="32" customHeight="1">
      <c r="A4" s="11" t="inlineStr">
        <is>
          <t>房型</t>
        </is>
      </c>
      <c r="B4" s="11" t="inlineStr">
        <is>
          <t>房量</t>
        </is>
      </c>
      <c r="C4" s="11" t="inlineStr">
        <is>
          <t>BAR</t>
        </is>
      </c>
      <c r="D4" s="11" t="inlineStr">
        <is>
          <t>卖出</t>
        </is>
      </c>
      <c r="E4" s="11" t="inlineStr">
        <is>
          <t>房收贡献</t>
        </is>
      </c>
      <c r="F4" s="11" t="inlineStr">
        <is>
          <t>价差 vs 高级</t>
        </is>
      </c>
    </row>
    <row r="5">
      <c r="A5" s="12" t="inlineStr">
        <is>
          <t>高级房</t>
        </is>
      </c>
      <c r="B5" s="13" t="n">
        <v>150</v>
      </c>
      <c r="C5" s="13" t="n">
        <v>490</v>
      </c>
      <c r="D5" s="13" t="n">
        <v>160</v>
      </c>
      <c r="E5" s="13">
        <f>C5*D5</f>
        <v/>
      </c>
      <c r="F5" s="13">
        <f>C5-$C$5</f>
        <v/>
      </c>
    </row>
    <row r="6">
      <c r="A6" s="12" t="inlineStr">
        <is>
          <t>豪华房</t>
        </is>
      </c>
      <c r="B6" s="13" t="n">
        <v>90</v>
      </c>
      <c r="C6" s="13" t="n">
        <v>690</v>
      </c>
      <c r="D6" s="13" t="n">
        <v>95</v>
      </c>
      <c r="E6" s="13">
        <f>C6*D6</f>
        <v/>
      </c>
      <c r="F6" s="13">
        <f>C6-$C$5</f>
        <v/>
      </c>
    </row>
    <row r="7">
      <c r="A7" s="12" t="inlineStr">
        <is>
          <t>行政房</t>
        </is>
      </c>
      <c r="B7" s="13" t="n">
        <v>45</v>
      </c>
      <c r="C7" s="13" t="n">
        <v>990</v>
      </c>
      <c r="D7" s="13" t="n">
        <v>40</v>
      </c>
      <c r="E7" s="13">
        <f>C7*D7</f>
        <v/>
      </c>
      <c r="F7" s="13">
        <f>C7-$C$5</f>
        <v/>
      </c>
    </row>
    <row r="8">
      <c r="A8" s="12" t="inlineStr">
        <is>
          <t>套房</t>
        </is>
      </c>
      <c r="B8" s="13" t="n">
        <v>15</v>
      </c>
      <c r="C8" s="13" t="n">
        <v>1500</v>
      </c>
      <c r="D8" s="13" t="n">
        <v>12</v>
      </c>
      <c r="E8" s="13">
        <f>C8*D8</f>
        <v/>
      </c>
      <c r="F8" s="13">
        <f>C8-$C$5</f>
        <v/>
      </c>
    </row>
    <row r="10" ht="22" customHeight="1">
      <c r="A10" s="3" t="inlineStr">
        <is>
          <t>B. 团队保护位决策</t>
        </is>
      </c>
    </row>
    <row r="11" ht="32" customHeight="1">
      <c r="A11" s="11" t="inlineStr">
        <is>
          <t>项目</t>
        </is>
      </c>
      <c r="B11" s="11" t="inlineStr">
        <is>
          <t>数值</t>
        </is>
      </c>
      <c r="C11" s="11" t="inlineStr">
        <is>
          <t>说明</t>
        </is>
      </c>
      <c r="D11" s="11" t="inlineStr">
        <is>
          <t>说明2</t>
        </is>
      </c>
      <c r="E11" s="11" t="inlineStr">
        <is>
          <t>说明3</t>
        </is>
      </c>
      <c r="F11" s="11" t="inlineStr">
        <is>
          <t>说明4</t>
        </is>
      </c>
    </row>
    <row r="12">
      <c r="A12" s="6" t="inlineStr">
        <is>
          <t>散客保护位</t>
        </is>
      </c>
      <c r="B12" s="14" t="n">
        <v>0.4</v>
      </c>
      <c r="C12" s="15" t="inlineStr">
        <is>
          <t>保留40%给散客</t>
        </is>
      </c>
      <c r="D12" s="6" t="n"/>
      <c r="E12" s="6" t="n"/>
      <c r="F12" s="6" t="n"/>
    </row>
    <row r="13">
      <c r="A13" s="6" t="inlineStr">
        <is>
          <t>可接团队</t>
        </is>
      </c>
      <c r="B13" s="16">
        <f>ROUND((1-B12)*150)</f>
        <v/>
      </c>
      <c r="C13" s="15" t="inlineStr">
        <is>
          <t>高级房可接团队</t>
        </is>
      </c>
      <c r="D13" s="6" t="n"/>
      <c r="E13" s="6" t="n"/>
      <c r="F13" s="6" t="n"/>
    </row>
    <row r="14">
      <c r="A14" s="6" t="inlineStr">
        <is>
          <t>团队申请</t>
        </is>
      </c>
      <c r="B14" s="16" t="n">
        <v>30</v>
      </c>
      <c r="C14" s="15" t="inlineStr">
        <is>
          <t>申请30间</t>
        </is>
      </c>
      <c r="D14" s="6" t="n"/>
      <c r="E14" s="6" t="n"/>
      <c r="F14" s="6" t="n"/>
    </row>
    <row r="15">
      <c r="A15" s="6" t="inlineStr">
        <is>
          <t>结论</t>
        </is>
      </c>
      <c r="B15" s="15">
        <f>IF(B{r-2}&lt;=B{r-1},"可接","需砍单/加价")</f>
        <v/>
      </c>
      <c r="C15" s="6" t="n"/>
      <c r="D15" s="6" t="n"/>
      <c r="E15" s="6" t="n"/>
    </row>
    <row r="17" ht="22" customHeight="1">
      <c r="A17" s="3" t="inlineStr">
        <is>
          <t>C. 超额预订上限</t>
        </is>
      </c>
    </row>
    <row r="18" ht="32" customHeight="1">
      <c r="A18" s="11" t="inlineStr">
        <is>
          <t>项目</t>
        </is>
      </c>
      <c r="B18" s="11" t="inlineStr">
        <is>
          <t>数值</t>
        </is>
      </c>
      <c r="C18" s="11" t="inlineStr">
        <is>
          <t>说明</t>
        </is>
      </c>
      <c r="D18" s="11" t="inlineStr">
        <is>
          <t>说明2</t>
        </is>
      </c>
      <c r="E18" s="11" t="inlineStr">
        <is>
          <t>说明3</t>
        </is>
      </c>
      <c r="F18" s="11" t="inlineStr">
        <is>
          <t>说明4</t>
        </is>
      </c>
    </row>
    <row r="19">
      <c r="A19" s="6" t="inlineStr">
        <is>
          <t>取消率</t>
        </is>
      </c>
      <c r="B19" s="14" t="n">
        <v>0.12</v>
      </c>
      <c r="C19" s="15" t="inlineStr">
        <is>
          <t>历史</t>
        </is>
      </c>
      <c r="D19" s="6" t="n"/>
      <c r="E19" s="6" t="n"/>
      <c r="F19" s="6" t="n"/>
    </row>
    <row r="20">
      <c r="A20" s="6" t="inlineStr">
        <is>
          <t>No-show率</t>
        </is>
      </c>
      <c r="B20" s="14" t="n">
        <v>0.04</v>
      </c>
      <c r="C20" s="15" t="inlineStr">
        <is>
          <t>历史</t>
        </is>
      </c>
      <c r="D20" s="6" t="n"/>
      <c r="E20" s="6" t="n"/>
      <c r="F20" s="6" t="n"/>
    </row>
    <row r="21">
      <c r="A21" s="6" t="inlineStr">
        <is>
          <t>超订上限</t>
        </is>
      </c>
      <c r="B21" s="16">
        <f>ROUND(300*(B{r-2}+B{r-1}),0)</f>
        <v/>
      </c>
      <c r="C21" s="15" t="inlineStr">
        <is>
          <t>间</t>
        </is>
      </c>
      <c r="D21" s="6" t="n"/>
      <c r="E21" s="6" t="n"/>
      <c r="F21" s="6" t="n"/>
    </row>
    <row r="23" ht="30" customHeight="1">
      <c r="A23" s="10" t="inlineStr">
        <is>
          <t>D. 结论：保护位管「房分给谁」，超订管「多卖几间不爆房」，两者配合才能既填满又少拒单。</t>
        </is>
      </c>
    </row>
  </sheetData>
  <mergeCells count="6">
    <mergeCell ref="A2:F2"/>
    <mergeCell ref="A10:F10"/>
    <mergeCell ref="A1:F1"/>
    <mergeCell ref="A23:F23"/>
    <mergeCell ref="A17:F17"/>
    <mergeCell ref="A3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库存与保护位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7" t="inlineStr">
        <is>
          <t>房收贡献</t>
        </is>
      </c>
      <c r="B4" s="6">
        <f> BAR × 当日卖出</f>
        <v/>
      </c>
    </row>
    <row r="5">
      <c r="A5" s="17" t="inlineStr">
        <is>
          <t>可接团队</t>
        </is>
      </c>
      <c r="B5" s="6">
        <f> (1−保护位%) × 该房型房量</f>
        <v/>
      </c>
    </row>
    <row r="6">
      <c r="A6" s="17" t="inlineStr">
        <is>
          <t>超订上限</t>
        </is>
      </c>
      <c r="B6" s="6">
        <f> 总房量 ×(取消率 + No-show率)</f>
        <v/>
      </c>
    </row>
    <row r="7" ht="22" customHeight="1">
      <c r="A7" s="3" t="inlineStr">
        <is>
          <t>要点</t>
        </is>
      </c>
    </row>
    <row r="8">
      <c r="A8" s="4" t="inlineStr">
        <is>
          <t>保护位先守住高净值散客，再决定团队接多少；超订用历史失效率为锚，避免拒单与赔款。两者都服务于「在满房前把房卖给最值钱的客」。</t>
        </is>
      </c>
    </row>
  </sheetData>
  <mergeCells count="5">
    <mergeCell ref="A2:B2"/>
    <mergeCell ref="A7:B7"/>
    <mergeCell ref="A1:B1"/>
    <mergeCell ref="A8:B8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