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长租公寓收益测算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¥&quot;#,##0"/>
    <numFmt numFmtId="165" formatCode="0.0%"/>
    <numFmt numFmtId="166" formatCode="&quot;¥&quot;#,##0.00"/>
    <numFmt numFmtId="167" formatCode="0.0&quot;%&quot;"/>
    <numFmt numFmtId="168" formatCode="0.00&quot;倍&quot;"/>
  </numFmts>
  <fonts count="5">
    <font>
      <name val="Calibri"/>
      <family val="2"/>
      <color theme="1"/>
      <sz val="11"/>
      <scheme val="minor"/>
    </font>
    <font>
      <b val="1"/>
      <color rgb="001F2933"/>
      <sz val="14"/>
    </font>
    <font>
      <color rgb="007B8794"/>
      <sz val="10"/>
    </font>
    <font>
      <b val="1"/>
      <color rgb="001F2933"/>
      <sz val="11"/>
    </font>
    <font>
      <color rgb="001F2933"/>
      <sz val="1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3" fillId="4" borderId="0" applyAlignment="1" pivotButton="0" quotePrefix="0" xfId="0">
      <alignment horizontal="right"/>
    </xf>
    <xf numFmtId="165" fontId="3" fillId="4" borderId="0" applyAlignment="1" pivotButton="0" quotePrefix="0" xfId="0">
      <alignment horizontal="right"/>
    </xf>
    <xf numFmtId="166" fontId="3" fillId="4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3" fillId="4" borderId="0" applyAlignment="1" pivotButton="0" quotePrefix="0" xfId="0">
      <alignment horizontal="right"/>
    </xf>
    <xf numFmtId="167" fontId="4" fillId="3" borderId="0" applyAlignment="1" pivotButton="0" quotePrefix="0" xfId="0">
      <alignment horizontal="right"/>
    </xf>
    <xf numFmtId="168" fontId="3" fillId="4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E5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48" customWidth="1" min="4" max="4"/>
  </cols>
  <sheetData>
    <row r="1">
      <c r="B1" s="1" t="inlineStr">
        <is>
          <t>长租公寓 / 集中式公寓收益管理 — 收益测算模板</t>
        </is>
      </c>
    </row>
    <row r="2">
      <c r="B2" s="2" t="inlineStr">
        <is>
          <t>黄色=输入，绿色=结果。填房源数、已出租间夜与租金，自动算出租率、有效租金、RevPAU、空置损失，并量化续约率杠杆与免租期等价换算。百分比直接填数字。</t>
        </is>
      </c>
    </row>
    <row r="4">
      <c r="B4" s="3" t="inlineStr">
        <is>
          <t>① 参数输入（请修改黄色单元格）</t>
        </is>
      </c>
    </row>
    <row r="5">
      <c r="B5" s="4" t="inlineStr">
        <is>
          <t>可出租房源数（间）</t>
        </is>
      </c>
      <c r="C5" s="5" t="n">
        <v>500</v>
      </c>
      <c r="D5" s="2" t="inlineStr">
        <is>
          <t>门店/项目可售房源总数</t>
        </is>
      </c>
    </row>
    <row r="6">
      <c r="B6" s="4" t="inlineStr">
        <is>
          <t>统计天数（天）</t>
        </is>
      </c>
      <c r="C6" s="5" t="n">
        <v>30</v>
      </c>
      <c r="D6" s="2" t="inlineStr">
        <is>
          <t>通常按 30 天（一个月）算</t>
        </is>
      </c>
    </row>
    <row r="7">
      <c r="B7" s="4" t="inlineStr">
        <is>
          <t>已出租间夜（间·夜）</t>
        </is>
      </c>
      <c r="C7" s="5" t="n">
        <v>13800</v>
      </c>
      <c r="D7" s="2" t="inlineStr">
        <is>
          <t>统计期内实际产生租金的间夜</t>
        </is>
      </c>
    </row>
    <row r="8">
      <c r="B8" s="4" t="inlineStr">
        <is>
          <t>平均合同月租（元/间·月）</t>
        </is>
      </c>
      <c r="C8" s="6" t="n">
        <v>3200</v>
      </c>
      <c r="D8" s="2" t="inlineStr">
        <is>
          <t>合同租金均值，不是到手价</t>
        </is>
      </c>
    </row>
    <row r="9">
      <c r="B9" s="4" t="inlineStr">
        <is>
          <t>其他收入（元/间·月）</t>
        </is>
      </c>
      <c r="C9" s="6" t="n">
        <v>300</v>
      </c>
      <c r="D9" s="2" t="inlineStr">
        <is>
          <t>服务费/车位/网络等</t>
        </is>
      </c>
    </row>
    <row r="10">
      <c r="B10" s="4" t="inlineStr">
        <is>
          <t>免租期（天/年）</t>
        </is>
      </c>
      <c r="C10" s="5" t="n">
        <v>30</v>
      </c>
      <c r="D10" s="2" t="inlineStr">
        <is>
          <t>一年中免租天数（首年常送 1 个月）</t>
        </is>
      </c>
    </row>
    <row r="11">
      <c r="B11" s="4" t="inlineStr">
        <is>
          <t>每间分摊运营变动成本（元/间·月）</t>
        </is>
      </c>
      <c r="C11" s="6" t="n">
        <v>220</v>
      </c>
      <c r="D11" s="2" t="inlineStr">
        <is>
          <t>公区水电/保洁/网络等</t>
        </is>
      </c>
    </row>
    <row r="13">
      <c r="B13" s="3" t="inlineStr">
        <is>
          <t>② 核心结果（自动，请勿手动改）</t>
        </is>
      </c>
    </row>
    <row r="14">
      <c r="B14" s="4" t="inlineStr">
        <is>
          <t>可出租间夜 = 房源数×天数</t>
        </is>
      </c>
      <c r="C14" s="7">
        <f>C5*C6</f>
        <v/>
      </c>
      <c r="D14" s="2" t="inlineStr">
        <is>
          <t>统计期总产能</t>
        </is>
      </c>
    </row>
    <row r="15">
      <c r="B15" s="4" t="inlineStr">
        <is>
          <t>出租率 OCC = 已出租/可出租</t>
        </is>
      </c>
      <c r="C15" s="8">
        <f>C7/C14</f>
        <v/>
      </c>
      <c r="D15" s="2" t="inlineStr">
        <is>
          <t>长租健康线通常 ≥92%</t>
        </is>
      </c>
    </row>
    <row r="16">
      <c r="B16" s="4" t="inlineStr">
        <is>
          <t>日均合同租金 = 月租/30</t>
        </is>
      </c>
      <c r="C16" s="9">
        <f>C8/30</f>
        <v/>
      </c>
      <c r="D16" s="2" t="inlineStr">
        <is>
          <t>把月租折算到天</t>
        </is>
      </c>
    </row>
    <row r="17">
      <c r="B17" s="4" t="inlineStr">
        <is>
          <t>免租期占比 = 免租天数/365</t>
        </is>
      </c>
      <c r="C17" s="8">
        <f>C10/365</f>
        <v/>
      </c>
      <c r="D17" s="2" t="inlineStr">
        <is>
          <t>免租期对租金的稀释</t>
        </is>
      </c>
    </row>
    <row r="18">
      <c r="B18" s="4" t="inlineStr">
        <is>
          <t>有效日租金 = 日均×(1−免租占比)</t>
        </is>
      </c>
      <c r="C18" s="9">
        <f>C16*(1-C17)</f>
        <v/>
      </c>
      <c r="D18" s="2" t="inlineStr">
        <is>
          <t>扣掉免租后真实到手</t>
        </is>
      </c>
    </row>
    <row r="19">
      <c r="B19" s="4" t="inlineStr">
        <is>
          <t>租金收入 = 有效日租金×已出租</t>
        </is>
      </c>
      <c r="C19" s="10">
        <f>C18*C7</f>
        <v/>
      </c>
      <c r="D19" s="2" t="inlineStr">
        <is>
          <t>主营业务收入</t>
        </is>
      </c>
    </row>
    <row r="20">
      <c r="B20" s="4" t="inlineStr">
        <is>
          <t>其他收入 = 其他/30×已出租</t>
        </is>
      </c>
      <c r="C20" s="10">
        <f>C9/30*C7</f>
        <v/>
      </c>
      <c r="D20" s="2" t="inlineStr">
        <is>
          <t>增值收入</t>
        </is>
      </c>
    </row>
    <row r="21">
      <c r="B21" s="4" t="inlineStr">
        <is>
          <t>总营收 = 租金+其他</t>
        </is>
      </c>
      <c r="C21" s="10">
        <f>C19+C20</f>
        <v/>
      </c>
      <c r="D21" s="2" t="inlineStr">
        <is>
          <t>含增值收入的总收入</t>
        </is>
      </c>
    </row>
    <row r="22">
      <c r="B22" s="4" t="inlineStr">
        <is>
          <t>单间产出 RevPAU = 总营收/可出租间夜</t>
        </is>
      </c>
      <c r="C22" s="9">
        <f>C21/C14</f>
        <v/>
      </c>
      <c r="D22" s="2" t="inlineStr">
        <is>
          <t>公寓版 RevPAR</t>
        </is>
      </c>
    </row>
    <row r="23">
      <c r="B23" s="4" t="inlineStr">
        <is>
          <t>运营变动成本 = 分摊成本/30×已出租</t>
        </is>
      </c>
      <c r="C23" s="10">
        <f>C11/30*C7</f>
        <v/>
      </c>
      <c r="D23" s="2" t="inlineStr">
        <is>
          <t>随出租量变动</t>
        </is>
      </c>
    </row>
    <row r="24">
      <c r="B24" s="4" t="inlineStr">
        <is>
          <t>净贡献（近似 GOP）= 总营收−变动成本</t>
        </is>
      </c>
      <c r="C24" s="10">
        <f>C21-C23</f>
        <v/>
      </c>
      <c r="D24" s="2" t="inlineStr">
        <is>
          <t>未扣固定成本与折旧</t>
        </is>
      </c>
    </row>
    <row r="25">
      <c r="B25" s="4" t="inlineStr">
        <is>
          <t>空置损失 = 空置间夜×有效日租金</t>
        </is>
      </c>
      <c r="C25" s="10">
        <f>(C14-C7)*C18</f>
        <v/>
      </c>
      <c r="D25" s="2" t="inlineStr">
        <is>
          <t>空一天亏一天，永久损失</t>
        </is>
      </c>
    </row>
    <row r="26">
      <c r="B26" s="4" t="inlineStr">
        <is>
          <t>诊断</t>
        </is>
      </c>
      <c r="C26" s="11">
        <f>IF(C15&gt;=0.92,"出租率健康 ✓ OCC≥92%","空置偏高 ✗ 先补空置，再谈涨价")</f>
        <v/>
      </c>
      <c r="D26" s="2" t="inlineStr">
        <is>
          <t>长租空置损失持续累计</t>
        </is>
      </c>
    </row>
    <row r="28">
      <c r="B28" s="3" t="inlineStr">
        <is>
          <t>③ 续约率杠杆（长租公寓最大的收益杠杆）</t>
        </is>
      </c>
    </row>
    <row r="29">
      <c r="B29" s="4" t="inlineStr">
        <is>
          <t>月到期间数（间）</t>
        </is>
      </c>
      <c r="C29" s="5" t="n">
        <v>60</v>
      </c>
      <c r="D29" s="2" t="inlineStr">
        <is>
          <t>本月合同到期的房源数</t>
        </is>
      </c>
    </row>
    <row r="30">
      <c r="B30" s="4" t="inlineStr">
        <is>
          <t>当前续约率（%）</t>
        </is>
      </c>
      <c r="C30" s="12" t="n">
        <v>65</v>
      </c>
      <c r="D30" s="2" t="inlineStr">
        <is>
          <t>到期房源中续约的比例</t>
        </is>
      </c>
    </row>
    <row r="31">
      <c r="B31" s="4" t="inlineStr">
        <is>
          <t>平均空置周转天数（天）</t>
        </is>
      </c>
      <c r="C31" s="5" t="n">
        <v>12</v>
      </c>
      <c r="D31" s="2" t="inlineStr">
        <is>
          <t>退租到新签之间的空置天数</t>
        </is>
      </c>
    </row>
    <row r="32">
      <c r="B32" s="4" t="inlineStr">
        <is>
          <t>新签获客成本（元/间）</t>
        </is>
      </c>
      <c r="C32" s="6" t="n">
        <v>800</v>
      </c>
      <c r="D32" s="2" t="inlineStr">
        <is>
          <t>中介佣金+推广摊到每间</t>
        </is>
      </c>
    </row>
    <row r="33">
      <c r="B33" s="4" t="inlineStr">
        <is>
          <t>单间翻新保洁成本（元/间）</t>
        </is>
      </c>
      <c r="C33" s="6" t="n">
        <v>500</v>
      </c>
      <c r="D33" s="2" t="inlineStr">
        <is>
          <t>退租后复原成本</t>
        </is>
      </c>
    </row>
    <row r="34">
      <c r="B34" s="4" t="inlineStr">
        <is>
          <t>单间流失成本 = 空置+获客+翻新</t>
        </is>
      </c>
      <c r="C34" s="10">
        <f>C31*C18+C32+C33</f>
        <v/>
      </c>
      <c r="D34" s="2" t="inlineStr">
        <is>
          <t>每流失一间的真实代价</t>
        </is>
      </c>
    </row>
    <row r="35">
      <c r="B35" s="4" t="inlineStr">
        <is>
          <t>当前月流失间数 = 到期×(1−续约率)</t>
        </is>
      </c>
      <c r="C35" s="7">
        <f>C29*(1-C30/100)</f>
        <v/>
      </c>
      <c r="D35" s="2" t="inlineStr">
        <is>
          <t>每月要重新招租的间数</t>
        </is>
      </c>
    </row>
    <row r="36">
      <c r="B36" s="4" t="inlineStr">
        <is>
          <t>当前月流失总成本 = 流失间数×单间成本</t>
        </is>
      </c>
      <c r="C36" s="10">
        <f>C35*C34</f>
        <v/>
      </c>
      <c r="D36" s="2" t="inlineStr">
        <is>
          <t>每月因流失付出的代价</t>
        </is>
      </c>
    </row>
    <row r="37">
      <c r="B37" s="4" t="inlineStr">
        <is>
          <t>续约率每 +1pp 年省 = 到期×1%×单间成本×12</t>
        </is>
      </c>
      <c r="C37" s="10">
        <f>C29*0.01*C34*12</f>
        <v/>
      </c>
      <c r="D37" s="2" t="inlineStr">
        <is>
          <t>1pp 续约率一年值多少钱</t>
        </is>
      </c>
    </row>
    <row r="38">
      <c r="B38" s="4" t="inlineStr">
        <is>
          <t>计划提升续约率（百分点）</t>
        </is>
      </c>
      <c r="C38" s="5" t="n">
        <v>10</v>
      </c>
      <c r="D38" s="2" t="inlineStr">
        <is>
          <t>目标提升多少个百分点</t>
        </is>
      </c>
    </row>
    <row r="39">
      <c r="B39" s="4" t="inlineStr">
        <is>
          <t>单间续约激励（元/间）</t>
        </is>
      </c>
      <c r="C39" s="6" t="n">
        <v>300</v>
      </c>
      <c r="D39" s="2" t="inlineStr">
        <is>
          <t>送保洁/小家电/租金抵扣</t>
        </is>
      </c>
    </row>
    <row r="40">
      <c r="B40" s="4" t="inlineStr">
        <is>
          <t>新增续约间数 = 到期×提升pp/100</t>
        </is>
      </c>
      <c r="C40" s="7">
        <f>C29*C38/100</f>
        <v/>
      </c>
      <c r="D40" s="2" t="inlineStr">
        <is>
          <t>被挽留的间数</t>
        </is>
      </c>
    </row>
    <row r="41">
      <c r="B41" s="4" t="inlineStr">
        <is>
          <t>节省流失成本 = 新增续约×单间成本</t>
        </is>
      </c>
      <c r="C41" s="10">
        <f>C40*C34</f>
        <v/>
      </c>
      <c r="D41" s="2" t="inlineStr">
        <is>
          <t>少流失省下的钱</t>
        </is>
      </c>
    </row>
    <row r="42">
      <c r="B42" s="4" t="inlineStr">
        <is>
          <t>激励总投入 = 新增续约×单间激励</t>
        </is>
      </c>
      <c r="C42" s="10">
        <f>C40*C39</f>
        <v/>
      </c>
      <c r="D42" s="2" t="inlineStr">
        <is>
          <t>挽留这些客户要花的钱</t>
        </is>
      </c>
    </row>
    <row r="43">
      <c r="B43" s="4" t="inlineStr">
        <is>
          <t>净收益 = 节省−投入</t>
        </is>
      </c>
      <c r="C43" s="10">
        <f>C41-C42</f>
        <v/>
      </c>
      <c r="D43" s="2" t="inlineStr">
        <is>
          <t>提升续约率的净赚</t>
        </is>
      </c>
    </row>
    <row r="44">
      <c r="B44" s="4" t="inlineStr">
        <is>
          <t>投入产出比 ROI = 节省/投入</t>
        </is>
      </c>
      <c r="C44" s="13">
        <f>C41/C42</f>
        <v/>
      </c>
      <c r="D44" s="2" t="inlineStr">
        <is>
          <t>大于 1 就值得投</t>
        </is>
      </c>
    </row>
    <row r="45">
      <c r="B45" s="4" t="inlineStr">
        <is>
          <t>结论</t>
        </is>
      </c>
      <c r="C45" s="11">
        <f>IF(C39&lt;C34,"值得投 ✓ 激励低于单间流失成本；定向给摇摆客户，别全员撒","不划算 ✗ 激励超过单间流失成本，不如让它流失重租")</f>
        <v/>
      </c>
      <c r="D45" s="2" t="inlineStr">
        <is>
          <t>盈亏平衡线就是单间流失成本</t>
        </is>
      </c>
    </row>
    <row r="47">
      <c r="B47" s="3" t="inlineStr">
        <is>
          <t>④ 免租期 vs 直接降价（等价换算）</t>
        </is>
      </c>
    </row>
    <row r="48">
      <c r="B48" s="4" t="inlineStr">
        <is>
          <t>合同月租（元/月）</t>
        </is>
      </c>
      <c r="C48" s="6" t="n">
        <v>3200</v>
      </c>
      <c r="D48" s="2" t="inlineStr">
        <is>
          <t>对外挂牌的合同价</t>
        </is>
      </c>
    </row>
    <row r="49">
      <c r="B49" s="4" t="inlineStr">
        <is>
          <t>租期（月）</t>
        </is>
      </c>
      <c r="C49" s="5" t="n">
        <v>12</v>
      </c>
      <c r="D49" s="2" t="inlineStr">
        <is>
          <t>一份合同的月数</t>
        </is>
      </c>
    </row>
    <row r="50">
      <c r="B50" s="4" t="inlineStr">
        <is>
          <t>免租期（月）</t>
        </is>
      </c>
      <c r="C50" s="5" t="n">
        <v>1</v>
      </c>
      <c r="D50" s="2" t="inlineStr">
        <is>
          <t>送几个月（首年常见 1 个月）</t>
        </is>
      </c>
    </row>
    <row r="51">
      <c r="B51" s="4" t="inlineStr">
        <is>
          <t>若改直接降价，月租（元/月）</t>
        </is>
      </c>
      <c r="C51" s="6" t="n">
        <v>2900</v>
      </c>
      <c r="D51" s="2" t="inlineStr">
        <is>
          <t>另一套方案的挂牌价</t>
        </is>
      </c>
    </row>
    <row r="52">
      <c r="B52" s="4" t="inlineStr">
        <is>
          <t>免租方案实收月数 = 租期−免租</t>
        </is>
      </c>
      <c r="C52" s="7">
        <f>C49-C50</f>
        <v/>
      </c>
      <c r="D52" s="2" t="inlineStr">
        <is>
          <t>真正收租的月数</t>
        </is>
      </c>
    </row>
    <row r="53">
      <c r="B53" s="4" t="inlineStr">
        <is>
          <t>免租方案年收入 = 合同月租×实收月数</t>
        </is>
      </c>
      <c r="C53" s="10">
        <f>C48*C52</f>
        <v/>
      </c>
      <c r="D53" s="2" t="inlineStr">
        <is>
          <t>一年实际收到</t>
        </is>
      </c>
    </row>
    <row r="54">
      <c r="B54" s="4" t="inlineStr">
        <is>
          <t>免租方案等效月租 = 年收入/租期</t>
        </is>
      </c>
      <c r="C54" s="9">
        <f>C53/C49</f>
        <v/>
      </c>
      <c r="D54" s="2" t="inlineStr">
        <is>
          <t>摊平后的真实月租</t>
        </is>
      </c>
    </row>
    <row r="55">
      <c r="B55" s="4" t="inlineStr">
        <is>
          <t>免租实质折扣 = 免租月数/租期</t>
        </is>
      </c>
      <c r="C55" s="8">
        <f>C50/C49</f>
        <v/>
      </c>
      <c r="D55" s="2" t="inlineStr">
        <is>
          <t>免租本质是变相降价</t>
        </is>
      </c>
    </row>
    <row r="56">
      <c r="B56" s="4" t="inlineStr">
        <is>
          <t>直降方案年收入 = 降价月租×租期</t>
        </is>
      </c>
      <c r="C56" s="10">
        <f>C51*C49</f>
        <v/>
      </c>
      <c r="D56" s="2" t="inlineStr">
        <is>
          <t>另一套方案一年收到</t>
        </is>
      </c>
    </row>
    <row r="57">
      <c r="B57" s="4" t="inlineStr">
        <is>
          <t>收入差（免租−直降）</t>
        </is>
      </c>
      <c r="C57" s="10">
        <f>C53-C56</f>
        <v/>
      </c>
      <c r="D57" s="2" t="inlineStr">
        <is>
          <t>正数说明免租方案更赚</t>
        </is>
      </c>
    </row>
    <row r="58">
      <c r="B58" s="4" t="inlineStr">
        <is>
          <t>结论</t>
        </is>
      </c>
      <c r="C58" s="11">
        <f>IF(C57&gt;=0,"免租期更优 ✓ 年收更高，且账面租金仍是合同价，保住价格体系与整盘估值","直降更优，但账面租金下移会拉低整盘估值与后续续约基准")</f>
        <v/>
      </c>
      <c r="D58" s="2" t="inlineStr">
        <is>
          <t>免租期是「保面子」的降价方式</t>
        </is>
      </c>
    </row>
  </sheetData>
  <mergeCells count="6">
    <mergeCell ref="B4:E4"/>
    <mergeCell ref="B13:E13"/>
    <mergeCell ref="B1:D1"/>
    <mergeCell ref="B47:E47"/>
    <mergeCell ref="B28:E28"/>
    <mergeCell ref="B2:D2"/>
  </mergeCells>
  <dataValidations count="1">
    <dataValidation sqref="C5 C6 C7 C8 C9 C10 C11 C29 C30 C31 C32 C33 C38 C39 C48 C49 C50 C51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>
      <c r="B1" s="14" t="inlineStr">
        <is>
          <t>长租公寓 / 集中式公寓收益管理 — 收益测算模板 使用说明</t>
        </is>
      </c>
    </row>
    <row r="3">
      <c r="B3" s="15" t="inlineStr">
        <is>
          <t>用途</t>
        </is>
      </c>
    </row>
    <row r="4">
      <c r="B4" s="16" t="inlineStr">
        <is>
          <t>用酒店同源的逻辑算长租公寓收益：房源=房、租期=超长连住、续约=复购。核心看出租率、有效租金与 RevPAU，并用续约率杠杆和免租期换算做定价决策。</t>
        </is>
      </c>
    </row>
    <row r="6">
      <c r="B6" s="15" t="inlineStr">
        <is>
          <t>怎么用（3 步）</t>
        </is>
      </c>
    </row>
    <row r="7">
      <c r="B7" s="16" t="inlineStr">
        <is>
          <t>1) 在①填可出租房源数、统计天数、已出租间夜、合同月租、其他收入、免租期与分摊成本。</t>
        </is>
      </c>
    </row>
    <row r="8">
      <c r="B8" s="16" t="inlineStr">
        <is>
          <t>2) 绿色格自动算可出租间夜、OCC、有效日租金、总营收、RevPAU、净贡献与空置损失。</t>
        </is>
      </c>
    </row>
    <row r="9">
      <c r="B9" s="16" t="inlineStr">
        <is>
          <t>3) 看③续约率杠杆（长租最大杠杆）和④免租期 vs 直降的等价换算，决定让利方式。</t>
        </is>
      </c>
    </row>
    <row r="11">
      <c r="B11" s="15" t="inlineStr">
        <is>
          <t>关键公式</t>
        </is>
      </c>
    </row>
    <row r="12">
      <c r="B12" s="16" t="inlineStr">
        <is>
          <t>• 可出租间夜 = 房源数 × 统计天数；出租率 OCC = 已出租间夜 ÷ 可出租间夜</t>
        </is>
      </c>
    </row>
    <row r="13">
      <c r="B13" s="16" t="inlineStr">
        <is>
          <t>• 有效日租金 = (合同月租 ÷ 30) × (1 − 免租期天数 ÷ 365)</t>
        </is>
      </c>
    </row>
    <row r="14">
      <c r="B14" s="16" t="inlineStr">
        <is>
          <t>• RevPAU = 总营收 ÷ 可出租间夜（公寓版 RevPAR）</t>
        </is>
      </c>
    </row>
    <row r="15">
      <c r="B15" s="16" t="inlineStr">
        <is>
          <t>• 单间流失成本 = 空置天数 × 有效日租金 + 新签获客成本 + 翻新保洁成本</t>
        </is>
      </c>
    </row>
    <row r="16">
      <c r="B16" s="16" t="inlineStr">
        <is>
          <t>• 续约率每 +1pp 年省 = 月到期间数 × 1% × 单间流失成本 × 12</t>
        </is>
      </c>
    </row>
    <row r="17">
      <c r="B17" s="16" t="inlineStr">
        <is>
          <t>• 免租实质折扣 = 免租月数 ÷ 租期月数；等效月租 = 合同月租 × 实收月数 ÷ 租期</t>
        </is>
      </c>
    </row>
    <row r="19">
      <c r="B19" s="15" t="inlineStr">
        <is>
          <t>填写提示</t>
        </is>
      </c>
    </row>
    <row r="20">
      <c r="B20" s="16" t="inlineStr">
        <is>
          <t>• 长租公寓不能超售，空置一天就永久损失一天，所以出租率健康线（≥92%）比酒店更高。</t>
        </is>
      </c>
    </row>
    <row r="21">
      <c r="B21" s="16" t="inlineStr">
        <is>
          <t>• 单间流失成本就是续约激励的盈亏平衡线：激励低于它就值得给，但应定向给摇摆客户，而不是全员撒。</t>
        </is>
      </c>
    </row>
    <row r="22">
      <c r="B22" s="16" t="inlineStr">
        <is>
          <t>• 免租期是「保面子」的降价：账面租金不变，保护价格体系与整盘估值；直降会下移后续续约基准。</t>
        </is>
      </c>
    </row>
    <row r="23">
      <c r="B23" s="16" t="inlineStr">
        <is>
          <t>• ① 的免租期按「天/年」计，④ 按「月/份合同」计，两者口径一致（1 个月 ≈ 30 天）。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2026-09-13T00:31:13Z</dcterms:created>
  <dcterms:modified xmlns:dcterms="http://purl.org/dc/terms/" xmlns:xsi="http://www.w3.org/2001/XMLSchema-instance" xsi:type="dcterms:W3CDTF">2026-09-13T00:31:13Z</dcterms:modified>
</cp:coreProperties>
</file>