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医疗号源收益测算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¥&quot;#,##0"/>
    <numFmt numFmtId="165" formatCode="0.0%"/>
    <numFmt numFmtId="166" formatCode="0.0&quot;%&quot;"/>
  </numFmts>
  <fonts count="8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  <font>
      <b val="1"/>
      <color rgb="001F2933"/>
      <sz val="10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CE1"/>
      </left>
      <right style="thin">
        <color rgb="00D9DCE1"/>
      </right>
      <top style="thin">
        <color rgb="00D9DCE1"/>
      </top>
      <bottom style="thin">
        <color rgb="00D9DC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3" fillId="4" borderId="0" applyAlignment="1" pivotButton="0" quotePrefix="0" xfId="0">
      <alignment horizontal="right"/>
    </xf>
    <xf numFmtId="165" fontId="3" fillId="4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0" fontId="5" fillId="2" borderId="1" applyAlignment="1" pivotButton="0" quotePrefix="0" xfId="0">
      <alignment horizontal="center"/>
    </xf>
    <xf numFmtId="0" fontId="6" fillId="0" borderId="1" pivotButton="0" quotePrefix="0" xfId="0"/>
    <xf numFmtId="3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5" fontId="7" fillId="4" borderId="1" applyAlignment="1" pivotButton="0" quotePrefix="0" xfId="0">
      <alignment horizontal="right"/>
    </xf>
    <xf numFmtId="0" fontId="7" fillId="0" borderId="1" pivotButton="0" quotePrefix="0" xfId="0"/>
    <xf numFmtId="3" fontId="7" fillId="4" borderId="1" applyAlignment="1" pivotButton="0" quotePrefix="0" xfId="0">
      <alignment horizontal="right"/>
    </xf>
    <xf numFmtId="0" fontId="0" fillId="0" borderId="1" pivotButton="0" quotePrefix="0" xfId="0"/>
    <xf numFmtId="166" fontId="4" fillId="3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48" customWidth="1" min="4" max="4"/>
  </cols>
  <sheetData>
    <row r="1">
      <c r="B1" s="1" t="inlineStr">
        <is>
          <t>医疗号源 / 门诊收益管理 — 收益测算模板</t>
        </is>
      </c>
    </row>
    <row r="2">
      <c r="B2" s="2" t="inlineStr">
        <is>
          <t>黄色=输入，绿色=结果。填医生数、日号、看诊号与单号价值，自动算号源利用率、单号产出 RevPAA、号别嵌套加权均价与超约/No-show 控制模拟。百分比直接填数字。</t>
        </is>
      </c>
    </row>
    <row r="4">
      <c r="B4" s="3" t="inlineStr">
        <is>
          <t>① 参数输入（请修改黄色单元格）</t>
        </is>
      </c>
    </row>
    <row r="5">
      <c r="B5" s="4" t="inlineStr">
        <is>
          <t>出诊医生数（人）</t>
        </is>
      </c>
      <c r="C5" s="5" t="n">
        <v>20</v>
      </c>
      <c r="D5" s="2" t="inlineStr">
        <is>
          <t>统计期内出诊医生总数</t>
        </is>
      </c>
    </row>
    <row r="6">
      <c r="B6" s="4" t="inlineStr">
        <is>
          <t>统计天数（天）</t>
        </is>
      </c>
      <c r="C6" s="5" t="n">
        <v>22</v>
      </c>
      <c r="D6" s="2" t="inlineStr">
        <is>
          <t>通常按 22 个工作日</t>
        </is>
      </c>
    </row>
    <row r="7">
      <c r="B7" s="4" t="inlineStr">
        <is>
          <t>每医生日号（个）</t>
        </is>
      </c>
      <c r="C7" s="5" t="n">
        <v>30</v>
      </c>
      <c r="D7" s="2" t="inlineStr">
        <is>
          <t>单个医生每天放号数</t>
        </is>
      </c>
    </row>
    <row r="8">
      <c r="B8" s="4" t="inlineStr">
        <is>
          <t>实际看诊号（个）</t>
        </is>
      </c>
      <c r="C8" s="5" t="n">
        <v>11880</v>
      </c>
      <c r="D8" s="2" t="inlineStr">
        <is>
          <t>统计期内实际完成看诊的号源数（已扣 No-show 与超约净效果）</t>
        </is>
      </c>
    </row>
    <row r="9">
      <c r="B9" s="4" t="inlineStr">
        <is>
          <t>平均挂号+摊入（元/号）</t>
        </is>
      </c>
      <c r="C9" s="6" t="n">
        <v>120</v>
      </c>
      <c r="D9" s="2" t="inlineStr">
        <is>
          <t>挂号费+检查/治疗净贡献摊到每号</t>
        </is>
      </c>
    </row>
    <row r="11">
      <c r="B11" s="3" t="inlineStr">
        <is>
          <t>② 核心结果（自动，请勿手动改）</t>
        </is>
      </c>
    </row>
    <row r="12">
      <c r="B12" s="4" t="inlineStr">
        <is>
          <t>可用号源 = 医生×天数×日号</t>
        </is>
      </c>
      <c r="C12" s="7">
        <f>C5*C6*C7</f>
        <v/>
      </c>
      <c r="D12" s="2" t="inlineStr">
        <is>
          <t>统计期总产能</t>
        </is>
      </c>
    </row>
    <row r="13">
      <c r="B13" s="4" t="inlineStr">
        <is>
          <t>号源利用率 = 已看诊/可用</t>
        </is>
      </c>
      <c r="C13" s="8">
        <f>C8/C12</f>
        <v/>
      </c>
      <c r="D13" s="2" t="inlineStr">
        <is>
          <t>门诊利用率健康线通常 ≥90%</t>
        </is>
      </c>
    </row>
    <row r="14">
      <c r="B14" s="4" t="inlineStr">
        <is>
          <t>单号价值 = 挂号+摊入</t>
        </is>
      </c>
      <c r="C14" s="9">
        <f>C9</f>
        <v/>
      </c>
      <c r="D14" s="2" t="inlineStr">
        <is>
          <t>每个号的综合价值</t>
        </is>
      </c>
    </row>
    <row r="15">
      <c r="B15" s="4" t="inlineStr">
        <is>
          <t>本期总营收 = 单号价值×已看诊</t>
        </is>
      </c>
      <c r="C15" s="9">
        <f>C14*C8</f>
        <v/>
      </c>
      <c r="D15" s="2" t="inlineStr">
        <is>
          <t>含检查治疗的收入</t>
        </is>
      </c>
    </row>
    <row r="16">
      <c r="B16" s="4" t="inlineStr">
        <is>
          <t>单号产出 RevPAA = 总营收/可用号源</t>
        </is>
      </c>
      <c r="C16" s="9">
        <f>C15/C12</f>
        <v/>
      </c>
      <c r="D16" s="2" t="inlineStr">
        <is>
          <t>号源版 RevPAR，看每可用号赚多少</t>
        </is>
      </c>
    </row>
    <row r="17">
      <c r="B17" s="4" t="inlineStr">
        <is>
          <t>诊断</t>
        </is>
      </c>
      <c r="C17" s="10">
        <f>IF(C13&gt;=0.9,"号源健康 ✓ 利用率≥90%","号源闲置 ✗ 先补看诊量，再谈号别结构优化")</f>
        <v/>
      </c>
      <c r="D17" s="2" t="inlineStr">
        <is>
          <t>空号=医生时段闲置，是永久损失</t>
        </is>
      </c>
    </row>
    <row r="19">
      <c r="B19" s="3" t="inlineStr">
        <is>
          <t>③ 号别嵌套结构（加权均价演示，假设满号）</t>
        </is>
      </c>
    </row>
    <row r="20">
      <c r="B20" s="11" t="inlineStr">
        <is>
          <t>号别</t>
        </is>
      </c>
      <c r="C20" s="11" t="inlineStr">
        <is>
          <t>号数</t>
        </is>
      </c>
      <c r="D20" s="11" t="inlineStr">
        <is>
          <t>单价(元/号)</t>
        </is>
      </c>
      <c r="E20" s="11" t="inlineStr">
        <is>
          <t>收入(元)</t>
        </is>
      </c>
      <c r="F20" s="11" t="inlineStr">
        <is>
          <t>占收入比</t>
        </is>
      </c>
    </row>
    <row r="21">
      <c r="B21" s="12" t="inlineStr">
        <is>
          <t>普通号</t>
        </is>
      </c>
      <c r="C21" s="13" t="n">
        <v>8000</v>
      </c>
      <c r="D21" s="14" t="n">
        <v>50</v>
      </c>
      <c r="E21" s="15">
        <f>C21*D21</f>
        <v/>
      </c>
      <c r="F21" s="16">
        <f>E21/$E$24</f>
        <v/>
      </c>
    </row>
    <row r="22">
      <c r="B22" s="12" t="inlineStr">
        <is>
          <t>专家号</t>
        </is>
      </c>
      <c r="C22" s="13" t="n">
        <v>3000</v>
      </c>
      <c r="D22" s="14" t="n">
        <v>200</v>
      </c>
      <c r="E22" s="15">
        <f>C22*D22</f>
        <v/>
      </c>
      <c r="F22" s="16">
        <f>E22/$E$24</f>
        <v/>
      </c>
    </row>
    <row r="23">
      <c r="B23" s="12" t="inlineStr">
        <is>
          <t>特需号</t>
        </is>
      </c>
      <c r="C23" s="13" t="n">
        <v>2200</v>
      </c>
      <c r="D23" s="14" t="n">
        <v>500</v>
      </c>
      <c r="E23" s="15">
        <f>C23*D23</f>
        <v/>
      </c>
      <c r="F23" s="16">
        <f>E23/$E$24</f>
        <v/>
      </c>
    </row>
    <row r="24">
      <c r="B24" s="17" t="inlineStr">
        <is>
          <t>合计</t>
        </is>
      </c>
      <c r="C24" s="18">
        <f>SUM(C21:C23)</f>
        <v/>
      </c>
      <c r="D24" s="19" t="inlineStr"/>
      <c r="E24" s="15">
        <f>SUM(E21:E23)</f>
        <v/>
      </c>
      <c r="F24" s="17" t="inlineStr">
        <is>
          <t>100.0%</t>
        </is>
      </c>
    </row>
    <row r="25">
      <c r="B25" s="4" t="inlineStr">
        <is>
          <t>嵌套加权均价 = 总收入/总号数</t>
        </is>
      </c>
      <c r="C25" s="9">
        <f>E24/C24</f>
        <v/>
      </c>
      <c r="D25" s="2" t="inlineStr">
        <is>
          <t>特需号越多，加权均价越高（特需拉高）</t>
        </is>
      </c>
    </row>
    <row r="27">
      <c r="B27" s="3" t="inlineStr">
        <is>
          <t>④ 超约与 No-show 控制模拟</t>
        </is>
      </c>
    </row>
    <row r="28">
      <c r="B28" s="4" t="inlineStr">
        <is>
          <t>No-show 率（%）</t>
        </is>
      </c>
      <c r="C28" s="20" t="n">
        <v>10</v>
      </c>
      <c r="D28" s="2" t="inlineStr">
        <is>
          <t>爽约不到诊比例</t>
        </is>
      </c>
    </row>
    <row r="29">
      <c r="B29" s="4" t="inlineStr">
        <is>
          <t>超约比例（占可用号源，%）</t>
        </is>
      </c>
      <c r="C29" s="20" t="n">
        <v>8</v>
      </c>
      <c r="D29" s="2" t="inlineStr">
        <is>
          <t>在可用号源上多放号比例</t>
        </is>
      </c>
    </row>
    <row r="30">
      <c r="B30" s="4" t="inlineStr">
        <is>
          <t>不超约基准预订 = 已看诊/(1−No-show)</t>
        </is>
      </c>
      <c r="C30" s="7">
        <f>C8/(1-C28/100)</f>
        <v/>
      </c>
      <c r="D30" s="2" t="inlineStr">
        <is>
          <t>要维持当前看诊量需放的号</t>
        </is>
      </c>
    </row>
    <row r="31">
      <c r="B31" s="4" t="inlineStr">
        <is>
          <t>超约总预订 = 基准+可用×超约%</t>
        </is>
      </c>
      <c r="C31" s="7">
        <f>C30+C12*C29/100</f>
        <v/>
      </c>
      <c r="D31" s="2" t="inlineStr">
        <is>
          <t>超约后的总放号</t>
        </is>
      </c>
    </row>
    <row r="32">
      <c r="B32" s="4" t="inlineStr">
        <is>
          <t>超约实际到诊 = 总预订×(1−No-show)</t>
        </is>
      </c>
      <c r="C32" s="7">
        <f>C31*(1-C28/100)</f>
        <v/>
      </c>
      <c r="D32" s="2" t="inlineStr">
        <is>
          <t>实际到诊量</t>
        </is>
      </c>
    </row>
    <row r="33">
      <c r="B33" s="4" t="inlineStr">
        <is>
          <t>超约可看诊 = MIN(到诊,可用)</t>
        </is>
      </c>
      <c r="C33" s="7">
        <f>MIN(C32,C12)</f>
        <v/>
      </c>
      <c r="D33" s="2" t="inlineStr">
        <is>
          <t>不超过产能，零拒载</t>
        </is>
      </c>
    </row>
    <row r="34">
      <c r="B34" s="4" t="inlineStr">
        <is>
          <t>不超约收入 = 价值×已看诊</t>
        </is>
      </c>
      <c r="C34" s="9">
        <f>C14*C8</f>
        <v/>
      </c>
      <c r="D34" s="2" t="inlineStr">
        <is>
          <t>当前收入</t>
        </is>
      </c>
    </row>
    <row r="35">
      <c r="B35" s="4" t="inlineStr">
        <is>
          <t>超约收入 = 价值×可看诊</t>
        </is>
      </c>
      <c r="C35" s="9">
        <f>C14*C33</f>
        <v/>
      </c>
      <c r="D35" s="2" t="inlineStr">
        <is>
          <t>超约后收入</t>
        </is>
      </c>
    </row>
    <row r="36">
      <c r="B36" s="4" t="inlineStr">
        <is>
          <t>收入差 = 超约−不超约</t>
        </is>
      </c>
      <c r="C36" s="9">
        <f>C35-C34</f>
        <v/>
      </c>
      <c r="D36" s="2" t="inlineStr">
        <is>
          <t>超约策略净增收益</t>
        </is>
      </c>
    </row>
    <row r="37">
      <c r="B37" s="4" t="inlineStr">
        <is>
          <t>拒载风险</t>
        </is>
      </c>
      <c r="C37" s="10">
        <f>IF(C29&lt;=C28,"安全 ✓ 超约≤No-show，空号被爽约吸收，零拒载","风险 ✗ 超约&gt;No-show，需准备转诊/加号或患者安抚")</f>
        <v/>
      </c>
      <c r="D37" s="2" t="inlineStr">
        <is>
          <t>超约比例应 ≤ No-show 率</t>
        </is>
      </c>
    </row>
    <row r="38">
      <c r="B38" s="4" t="inlineStr">
        <is>
          <t>结论</t>
        </is>
      </c>
      <c r="C38" s="10">
        <f>IF(C36&gt;0,"超约策略多赚 ✓ 收回 No-show 流失的空号产能","超约未带来增量")</f>
        <v/>
      </c>
      <c r="D38" s="2" t="inlineStr">
        <is>
          <t>医疗超约需克制：特需号慎超，避免患者体验受损</t>
        </is>
      </c>
    </row>
  </sheetData>
  <mergeCells count="6">
    <mergeCell ref="B4:E4"/>
    <mergeCell ref="B1:D1"/>
    <mergeCell ref="B19:F19"/>
    <mergeCell ref="B11:E11"/>
    <mergeCell ref="B27:F27"/>
    <mergeCell ref="B2:D2"/>
  </mergeCells>
  <dataValidations count="1">
    <dataValidation sqref="C5 C6 C7 C8 C9 C21 C22 C23 C28 C29 D21 D22 D23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21" t="inlineStr">
        <is>
          <t>医疗号源 / 门诊收益管理 — 收益测算模板 使用说明</t>
        </is>
      </c>
    </row>
    <row r="3">
      <c r="B3" s="22" t="inlineStr">
        <is>
          <t>用途</t>
        </is>
      </c>
    </row>
    <row r="4">
      <c r="B4" s="23" t="inlineStr">
        <is>
          <t>用酒店同源的逻辑算门诊收益：号源=库存、医生时段=房、号别=房型、No-show=爽约。核心看单号产出 RevPAA，并用号别嵌套和超约/No-show 控制做收益管理。</t>
        </is>
      </c>
    </row>
    <row r="6">
      <c r="B6" s="22" t="inlineStr">
        <is>
          <t>怎么用（3 步）</t>
        </is>
      </c>
    </row>
    <row r="7">
      <c r="B7" s="23" t="inlineStr">
        <is>
          <t>1) 在①填出诊医生数、统计天数、每医生日号、实际看诊号与单号价值。</t>
        </is>
      </c>
    </row>
    <row r="8">
      <c r="B8" s="23" t="inlineStr">
        <is>
          <t>2) 绿色格自动算可用号源、号源利用率、单号价值、总营收、RevPAA 与诊断。</t>
        </is>
      </c>
    </row>
    <row r="9">
      <c r="B9" s="23" t="inlineStr">
        <is>
          <t>3) 看③号别嵌套加权均价（特需越多越高），看④超约与 No-show 控制模拟判断超约力度。</t>
        </is>
      </c>
    </row>
    <row r="11">
      <c r="B11" s="22" t="inlineStr">
        <is>
          <t>关键公式</t>
        </is>
      </c>
    </row>
    <row r="12">
      <c r="B12" s="23" t="inlineStr">
        <is>
          <t>• 可用号源 = 医生数 × 统计天数 × 每医生日号；号源利用率 = 实际看诊 ÷ 可用号源</t>
        </is>
      </c>
    </row>
    <row r="13">
      <c r="B13" s="23" t="inlineStr">
        <is>
          <t>• 单号价值 = 挂号费 + 检查/治疗净贡献摊入</t>
        </is>
      </c>
    </row>
    <row r="14">
      <c r="B14" s="23" t="inlineStr">
        <is>
          <t>• RevPAA = 总营收 ÷ 可用号源（号源版 RevPAR）</t>
        </is>
      </c>
    </row>
    <row r="15">
      <c r="B15" s="23" t="inlineStr">
        <is>
          <t>• 号别嵌套加权均价 = Σ(号数×单价) ÷ 总号数</t>
        </is>
      </c>
    </row>
    <row r="16">
      <c r="B16" s="23" t="inlineStr">
        <is>
          <t>• 超约可看诊 = MIN(超约总预订×(1−No-show), 可用号源)；收入差 = 超约收入−不超约收入</t>
        </is>
      </c>
    </row>
    <row r="18">
      <c r="B18" s="22" t="inlineStr">
        <is>
          <t>填写提示</t>
        </is>
      </c>
    </row>
    <row r="19">
      <c r="B19" s="23" t="inlineStr">
        <is>
          <t>• 门诊利用率健康线（≥90%）比酒店高：医生时段一旦空置无法库存到明天，是纯损失。</t>
        </is>
      </c>
    </row>
    <row r="20">
      <c r="B20" s="23" t="inlineStr">
        <is>
          <t>• 医疗可以超约（放号略多于产能）吸收 No-show，但超约比例应 ≤ No-show 率才能零拒载；特需号要克制，避免患者体验受损。</t>
        </is>
      </c>
    </row>
    <row r="21">
      <c r="B21" s="23" t="inlineStr">
        <is>
          <t>• 号别结构决定加权均价：普通号引流、专家号主力、特需号拉高均值，按需求弹性分配号源比例。</t>
        </is>
      </c>
    </row>
    <row r="22">
      <c r="B22" s="23" t="inlineStr">
        <is>
          <t>• 渠道分配：线下窗口/公众号/转诊/互联网医院，不同渠道 No-show 率不同，应把高 No-show 渠道对应号源做更多超约。</t>
        </is>
      </c>
    </row>
    <row r="24">
      <c r="B24" s="22" t="inlineStr">
        <is>
          <t>示例（内置默认值）</t>
        </is>
      </c>
    </row>
    <row r="25">
      <c r="B25" s="23" t="inlineStr">
        <is>
          <t>20 医生、22 天、日号 30、看诊 11,880@价值 120。→ 可用 13,200、利用率 90%、总营收 1,425,600、RevPAA 108。号别嵌套满号加权均价≈159（特需拉高）。超约 8%&lt;No-show 10%：零拒载、多赚≈114,048。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